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p1-2" sheetId="1" r:id="rId1"/>
    <sheet name="the account 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8" i="1" l="1"/>
  <c r="R57" i="1"/>
  <c r="R54" i="1"/>
  <c r="P54" i="1"/>
  <c r="P53" i="1"/>
  <c r="L50" i="1"/>
  <c r="L48" i="1"/>
  <c r="L47" i="1"/>
  <c r="F52" i="1"/>
  <c r="F51" i="1"/>
  <c r="O36" i="1"/>
  <c r="N36" i="1"/>
  <c r="I36" i="1"/>
  <c r="H36" i="1"/>
  <c r="D36" i="1"/>
  <c r="E36" i="1"/>
  <c r="F36" i="1"/>
  <c r="C36" i="1"/>
</calcChain>
</file>

<file path=xl/sharedStrings.xml><?xml version="1.0" encoding="utf-8"?>
<sst xmlns="http://schemas.openxmlformats.org/spreadsheetml/2006/main" count="133" uniqueCount="84">
  <si>
    <t xml:space="preserve">Assets </t>
  </si>
  <si>
    <t>=</t>
  </si>
  <si>
    <t xml:space="preserve">liability </t>
  </si>
  <si>
    <t>+</t>
  </si>
  <si>
    <t xml:space="preserve">equity </t>
  </si>
  <si>
    <t xml:space="preserve">Rev </t>
  </si>
  <si>
    <t>S.c.o         +</t>
  </si>
  <si>
    <t>RE (Beg ) +</t>
  </si>
  <si>
    <t xml:space="preserve">Rev         - </t>
  </si>
  <si>
    <t xml:space="preserve">expense </t>
  </si>
  <si>
    <t>expense        -</t>
  </si>
  <si>
    <t>dividends</t>
  </si>
  <si>
    <t xml:space="preserve">cash </t>
  </si>
  <si>
    <t xml:space="preserve">acc rec </t>
  </si>
  <si>
    <t xml:space="preserve">beg bal </t>
  </si>
  <si>
    <t xml:space="preserve">supplies </t>
  </si>
  <si>
    <t xml:space="preserve">equipment </t>
  </si>
  <si>
    <t xml:space="preserve">Account payable </t>
  </si>
  <si>
    <t xml:space="preserve">s&amp;w </t>
  </si>
  <si>
    <t xml:space="preserve">rent </t>
  </si>
  <si>
    <t xml:space="preserve">adv </t>
  </si>
  <si>
    <t>note payable</t>
  </si>
  <si>
    <t xml:space="preserve">utility exp </t>
  </si>
  <si>
    <t xml:space="preserve">Total assets = 16,500 </t>
  </si>
  <si>
    <t xml:space="preserve">total liability = 5,270 </t>
  </si>
  <si>
    <t xml:space="preserve">total equity = 11,230 </t>
  </si>
  <si>
    <t xml:space="preserve">total liability &amp; equity = 16,500 </t>
  </si>
  <si>
    <t xml:space="preserve">Ai Fango Co. </t>
  </si>
  <si>
    <t xml:space="preserve">Income statement </t>
  </si>
  <si>
    <t>For the month ended 31/aug/2020</t>
  </si>
  <si>
    <t xml:space="preserve">revenue </t>
  </si>
  <si>
    <t xml:space="preserve">    s&amp;w exp </t>
  </si>
  <si>
    <t xml:space="preserve">    rent exp </t>
  </si>
  <si>
    <t xml:space="preserve">    adv exp </t>
  </si>
  <si>
    <t xml:space="preserve">    utility exp </t>
  </si>
  <si>
    <t xml:space="preserve">net income </t>
  </si>
  <si>
    <t xml:space="preserve">Retained earnings statement </t>
  </si>
  <si>
    <t xml:space="preserve">Add: NI </t>
  </si>
  <si>
    <t xml:space="preserve">LESS: DIV </t>
  </si>
  <si>
    <t>RE (end)</t>
  </si>
  <si>
    <t xml:space="preserve">RE (beg) (31/7 or 1/8) </t>
  </si>
  <si>
    <t xml:space="preserve">balance sheet </t>
  </si>
  <si>
    <t>at 31/aug/2020</t>
  </si>
  <si>
    <t xml:space="preserve">    cash </t>
  </si>
  <si>
    <t xml:space="preserve">   acc rec </t>
  </si>
  <si>
    <t xml:space="preserve">   supplies </t>
  </si>
  <si>
    <t xml:space="preserve">   equipment </t>
  </si>
  <si>
    <t xml:space="preserve">total assets </t>
  </si>
  <si>
    <t xml:space="preserve">Equity &amp; liability </t>
  </si>
  <si>
    <t xml:space="preserve">   equity </t>
  </si>
  <si>
    <t xml:space="preserve">       s.c.o </t>
  </si>
  <si>
    <t xml:space="preserve">      Re </t>
  </si>
  <si>
    <t xml:space="preserve">   liability </t>
  </si>
  <si>
    <t xml:space="preserve">       acc pay </t>
  </si>
  <si>
    <t xml:space="preserve">      note pay </t>
  </si>
  <si>
    <t xml:space="preserve">Total liability &amp; equity </t>
  </si>
  <si>
    <t xml:space="preserve">Dr </t>
  </si>
  <si>
    <t xml:space="preserve">Credit ( Cr) </t>
  </si>
  <si>
    <t>Debit (Dr)</t>
  </si>
  <si>
    <t xml:space="preserve">Acc rec </t>
  </si>
  <si>
    <t xml:space="preserve">Acc pay </t>
  </si>
  <si>
    <t>SCO</t>
  </si>
  <si>
    <t>A</t>
  </si>
  <si>
    <t>L</t>
  </si>
  <si>
    <t>E</t>
  </si>
  <si>
    <t xml:space="preserve">S.C.O </t>
  </si>
  <si>
    <t xml:space="preserve">RE (Beg) </t>
  </si>
  <si>
    <t xml:space="preserve">exp </t>
  </si>
  <si>
    <t xml:space="preserve">div </t>
  </si>
  <si>
    <t xml:space="preserve">L </t>
  </si>
  <si>
    <t xml:space="preserve">↑ Dr </t>
  </si>
  <si>
    <t xml:space="preserve">↓Cr </t>
  </si>
  <si>
    <t xml:space="preserve"> ↑ Cr </t>
  </si>
  <si>
    <t xml:space="preserve">↓Dr </t>
  </si>
  <si>
    <t xml:space="preserve">دائن </t>
  </si>
  <si>
    <t xml:space="preserve">مدين </t>
  </si>
  <si>
    <t xml:space="preserve">Beg bal    5,000 </t>
  </si>
  <si>
    <t>end bal      4,200</t>
  </si>
  <si>
    <t xml:space="preserve">normal balance </t>
  </si>
  <si>
    <t xml:space="preserve">الرصيد الطبيعي </t>
  </si>
  <si>
    <t xml:space="preserve">Cr </t>
  </si>
  <si>
    <t>Dr</t>
  </si>
  <si>
    <t xml:space="preserve">beg bal      4,200 </t>
  </si>
  <si>
    <t>end bal           3270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</si>
</sst>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 [$¥-804]* #,##0.00_ ;_ [$¥-804]* \-#,##0.00_ ;_ [$¥-804]* &quot;-&quot;??_ ;_ @_ "/>
    <numFmt numFmtId="166" formatCode="_ [$¥-804]* #,##0_ ;_ [$¥-804]* \-#,##0_ ;_ [$¥-804]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 val="doubleAccounting"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double"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5" fillId="0" borderId="0" xfId="0" applyFont="1"/>
    <xf numFmtId="166" fontId="0" fillId="0" borderId="0" xfId="0" applyNumberFormat="1"/>
    <xf numFmtId="166" fontId="4" fillId="0" borderId="0" xfId="0" applyNumberFormat="1" applyFont="1"/>
    <xf numFmtId="0" fontId="0" fillId="0" borderId="0" xfId="1" applyNumberFormat="1" applyFont="1"/>
    <xf numFmtId="3" fontId="5" fillId="0" borderId="0" xfId="0" applyNumberFormat="1" applyFont="1"/>
    <xf numFmtId="164" fontId="6" fillId="0" borderId="0" xfId="0" applyNumberFormat="1" applyFont="1"/>
    <xf numFmtId="166" fontId="6" fillId="0" borderId="0" xfId="0" applyNumberFormat="1" applyFont="1"/>
    <xf numFmtId="0" fontId="0" fillId="0" borderId="0" xfId="0" applyNumberFormat="1"/>
    <xf numFmtId="0" fontId="0" fillId="0" borderId="1" xfId="0" applyBorder="1"/>
    <xf numFmtId="0" fontId="0" fillId="2" borderId="1" xfId="0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3" fontId="0" fillId="0" borderId="1" xfId="0" applyNumberFormat="1" applyBorder="1"/>
    <xf numFmtId="0" fontId="0" fillId="0" borderId="1" xfId="0" applyFill="1" applyBorder="1"/>
    <xf numFmtId="3" fontId="3" fillId="0" borderId="1" xfId="0" applyNumberFormat="1" applyFont="1" applyBorder="1"/>
    <xf numFmtId="0" fontId="3" fillId="0" borderId="1" xfId="0" applyFont="1" applyBorder="1"/>
    <xf numFmtId="3" fontId="2" fillId="0" borderId="0" xfId="0" applyNumberFormat="1" applyFont="1" applyFill="1" applyBorder="1"/>
    <xf numFmtId="3" fontId="2" fillId="0" borderId="0" xfId="0" applyNumberFormat="1" applyFont="1"/>
    <xf numFmtId="0" fontId="0" fillId="2" borderId="5" xfId="0" applyFill="1" applyBorder="1"/>
    <xf numFmtId="0" fontId="2" fillId="0" borderId="0" xfId="0" applyFont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0" fillId="3" borderId="1" xfId="0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8</xdr:col>
      <xdr:colOff>495300</xdr:colOff>
      <xdr:row>19</xdr:row>
      <xdr:rowOff>47625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381000"/>
          <a:ext cx="4943475" cy="3286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2:R58"/>
  <sheetViews>
    <sheetView topLeftCell="A17" workbookViewId="0">
      <selection activeCell="H34" sqref="H34"/>
    </sheetView>
  </sheetViews>
  <sheetFormatPr defaultRowHeight="15" x14ac:dyDescent="0.25"/>
  <cols>
    <col min="3" max="3" width="12.140625" bestFit="1" customWidth="1"/>
    <col min="5" max="5" width="8.85546875" bestFit="1" customWidth="1"/>
    <col min="6" max="6" width="11.28515625" bestFit="1" customWidth="1"/>
    <col min="8" max="8" width="16.140625" bestFit="1" customWidth="1"/>
    <col min="9" max="9" width="20.28515625" bestFit="1" customWidth="1"/>
    <col min="11" max="11" width="10" bestFit="1" customWidth="1"/>
    <col min="12" max="12" width="10.5703125" bestFit="1" customWidth="1"/>
    <col min="14" max="14" width="12.7109375" bestFit="1" customWidth="1"/>
    <col min="15" max="15" width="21.42578125" bestFit="1" customWidth="1"/>
    <col min="16" max="16" width="10" bestFit="1" customWidth="1"/>
    <col min="18" max="18" width="11" bestFit="1" customWidth="1"/>
  </cols>
  <sheetData>
    <row r="22" spans="2:16" x14ac:dyDescent="0.25">
      <c r="C22" s="1" t="s">
        <v>0</v>
      </c>
      <c r="D22" s="1"/>
      <c r="E22" s="1"/>
      <c r="F22" s="1"/>
      <c r="G22" s="5" t="s">
        <v>1</v>
      </c>
      <c r="H22" s="1" t="s">
        <v>2</v>
      </c>
      <c r="I22" s="1"/>
      <c r="J22" t="s">
        <v>3</v>
      </c>
      <c r="K22" s="1" t="s">
        <v>4</v>
      </c>
      <c r="L22" s="1"/>
      <c r="M22" s="1"/>
      <c r="N22" s="1"/>
      <c r="O22" s="1"/>
    </row>
    <row r="23" spans="2:16" x14ac:dyDescent="0.25">
      <c r="C23" t="s">
        <v>12</v>
      </c>
      <c r="D23" t="s">
        <v>13</v>
      </c>
      <c r="E23" t="s">
        <v>15</v>
      </c>
      <c r="F23" t="s">
        <v>16</v>
      </c>
      <c r="G23" s="5"/>
      <c r="H23" t="s">
        <v>17</v>
      </c>
      <c r="I23" t="s">
        <v>21</v>
      </c>
      <c r="J23" t="s">
        <v>3</v>
      </c>
      <c r="K23" t="s">
        <v>6</v>
      </c>
      <c r="L23" t="s">
        <v>7</v>
      </c>
      <c r="M23" t="s">
        <v>8</v>
      </c>
      <c r="N23" t="s">
        <v>10</v>
      </c>
      <c r="O23" t="s">
        <v>11</v>
      </c>
    </row>
    <row r="24" spans="2:16" x14ac:dyDescent="0.25">
      <c r="B24" t="s">
        <v>14</v>
      </c>
      <c r="C24" s="2">
        <v>5000</v>
      </c>
      <c r="D24" s="2">
        <v>1500</v>
      </c>
      <c r="E24">
        <v>500</v>
      </c>
      <c r="F24" s="2">
        <v>6000</v>
      </c>
      <c r="G24" s="5" t="s">
        <v>1</v>
      </c>
      <c r="H24" s="2">
        <v>4200</v>
      </c>
      <c r="K24" s="2">
        <v>4000</v>
      </c>
      <c r="L24" s="2">
        <v>4800</v>
      </c>
    </row>
    <row r="25" spans="2:16" x14ac:dyDescent="0.25">
      <c r="B25">
        <v>1</v>
      </c>
      <c r="C25" s="2">
        <v>1200</v>
      </c>
      <c r="D25">
        <v>-1200</v>
      </c>
      <c r="G25" s="5" t="s">
        <v>1</v>
      </c>
    </row>
    <row r="26" spans="2:16" x14ac:dyDescent="0.25">
      <c r="B26">
        <v>2</v>
      </c>
      <c r="C26">
        <v>-2800</v>
      </c>
      <c r="G26" s="5" t="s">
        <v>1</v>
      </c>
      <c r="H26">
        <v>-2800</v>
      </c>
    </row>
    <row r="27" spans="2:16" x14ac:dyDescent="0.25">
      <c r="B27">
        <v>3</v>
      </c>
      <c r="C27">
        <v>4000</v>
      </c>
      <c r="D27">
        <v>3500</v>
      </c>
      <c r="G27" s="5" t="s">
        <v>1</v>
      </c>
      <c r="M27">
        <v>7500</v>
      </c>
    </row>
    <row r="28" spans="2:16" x14ac:dyDescent="0.25">
      <c r="B28">
        <v>4</v>
      </c>
      <c r="C28">
        <v>-400</v>
      </c>
      <c r="F28">
        <v>2000</v>
      </c>
      <c r="G28" s="5" t="s">
        <v>1</v>
      </c>
      <c r="H28">
        <v>1600</v>
      </c>
    </row>
    <row r="29" spans="2:16" x14ac:dyDescent="0.25">
      <c r="B29" s="3">
        <v>5</v>
      </c>
      <c r="C29" s="3">
        <v>-4100</v>
      </c>
      <c r="G29" s="4" t="s">
        <v>1</v>
      </c>
      <c r="N29">
        <v>-2800</v>
      </c>
      <c r="P29" t="s">
        <v>18</v>
      </c>
    </row>
    <row r="30" spans="2:16" x14ac:dyDescent="0.25">
      <c r="B30" s="3"/>
      <c r="C30" s="3"/>
      <c r="G30" s="4"/>
      <c r="N30">
        <v>-900</v>
      </c>
      <c r="P30" t="s">
        <v>19</v>
      </c>
    </row>
    <row r="31" spans="2:16" x14ac:dyDescent="0.25">
      <c r="B31" s="3"/>
      <c r="C31" s="3"/>
      <c r="G31" s="4"/>
      <c r="N31">
        <v>-400</v>
      </c>
      <c r="P31" t="s">
        <v>20</v>
      </c>
    </row>
    <row r="32" spans="2:16" x14ac:dyDescent="0.25">
      <c r="B32">
        <v>6</v>
      </c>
      <c r="C32">
        <v>-700</v>
      </c>
      <c r="G32" s="5" t="s">
        <v>1</v>
      </c>
      <c r="O32">
        <v>-700</v>
      </c>
    </row>
    <row r="33" spans="2:18" x14ac:dyDescent="0.25">
      <c r="B33">
        <v>7</v>
      </c>
      <c r="C33" s="2">
        <v>2000</v>
      </c>
      <c r="G33" s="5" t="s">
        <v>1</v>
      </c>
      <c r="I33" s="2">
        <v>2000</v>
      </c>
    </row>
    <row r="34" spans="2:18" x14ac:dyDescent="0.25">
      <c r="B34">
        <v>8</v>
      </c>
      <c r="G34" s="5" t="s">
        <v>1</v>
      </c>
      <c r="H34">
        <v>270</v>
      </c>
      <c r="N34">
        <v>-270</v>
      </c>
      <c r="P34" t="s">
        <v>22</v>
      </c>
    </row>
    <row r="36" spans="2:18" x14ac:dyDescent="0.25">
      <c r="C36" s="2">
        <f>SUM(C24:C34)</f>
        <v>4200</v>
      </c>
      <c r="D36" s="2">
        <f t="shared" ref="D36:F36" si="0">SUM(D24:D34)</f>
        <v>3800</v>
      </c>
      <c r="E36" s="2">
        <f t="shared" si="0"/>
        <v>500</v>
      </c>
      <c r="F36" s="2">
        <f t="shared" si="0"/>
        <v>8000</v>
      </c>
      <c r="H36" s="2">
        <f>SUM(H24:H34)</f>
        <v>3270</v>
      </c>
      <c r="I36" s="2">
        <f>SUM(I24:I34)</f>
        <v>2000</v>
      </c>
      <c r="J36" t="s">
        <v>3</v>
      </c>
      <c r="K36" s="2">
        <v>4000</v>
      </c>
      <c r="L36" s="2">
        <v>4800</v>
      </c>
      <c r="M36">
        <v>7500</v>
      </c>
      <c r="N36">
        <f>SUM(N29:N34)</f>
        <v>-4370</v>
      </c>
      <c r="O36">
        <f>O32</f>
        <v>-700</v>
      </c>
    </row>
    <row r="37" spans="2:18" x14ac:dyDescent="0.25">
      <c r="H37" s="1" t="s">
        <v>24</v>
      </c>
      <c r="I37" s="1"/>
      <c r="J37" t="s">
        <v>3</v>
      </c>
      <c r="K37" s="1" t="s">
        <v>25</v>
      </c>
      <c r="L37" s="1"/>
      <c r="M37" s="1"/>
      <c r="N37" s="1"/>
      <c r="O37" s="1"/>
    </row>
    <row r="38" spans="2:18" x14ac:dyDescent="0.25">
      <c r="C38" s="1" t="s">
        <v>23</v>
      </c>
      <c r="D38" s="1"/>
      <c r="E38" s="1"/>
      <c r="F38" s="1"/>
      <c r="G38" t="s">
        <v>1</v>
      </c>
      <c r="H38" s="1" t="s">
        <v>26</v>
      </c>
      <c r="I38" s="1"/>
      <c r="J38" s="1"/>
      <c r="K38" s="1"/>
      <c r="L38" s="1"/>
      <c r="M38" s="1"/>
      <c r="N38" s="1"/>
      <c r="O38" s="1"/>
    </row>
    <row r="42" spans="2:18" x14ac:dyDescent="0.25">
      <c r="C42" s="1" t="s">
        <v>27</v>
      </c>
      <c r="D42" s="1"/>
      <c r="E42" s="1"/>
      <c r="F42" s="1"/>
      <c r="I42" s="1" t="s">
        <v>27</v>
      </c>
      <c r="J42" s="1"/>
      <c r="K42" s="1"/>
      <c r="L42" s="1"/>
      <c r="O42" s="1" t="s">
        <v>27</v>
      </c>
      <c r="P42" s="1"/>
      <c r="Q42" s="1"/>
      <c r="R42" s="1"/>
    </row>
    <row r="43" spans="2:18" x14ac:dyDescent="0.25">
      <c r="C43" s="1" t="s">
        <v>28</v>
      </c>
      <c r="D43" s="1"/>
      <c r="E43" s="1"/>
      <c r="F43" s="1"/>
      <c r="I43" s="1" t="s">
        <v>36</v>
      </c>
      <c r="J43" s="1"/>
      <c r="K43" s="1"/>
      <c r="L43" s="1"/>
      <c r="O43" s="1" t="s">
        <v>41</v>
      </c>
      <c r="P43" s="1"/>
      <c r="Q43" s="1"/>
      <c r="R43" s="1"/>
    </row>
    <row r="44" spans="2:18" x14ac:dyDescent="0.25">
      <c r="C44" s="1" t="s">
        <v>29</v>
      </c>
      <c r="D44" s="1"/>
      <c r="E44" s="1"/>
      <c r="F44" s="1"/>
      <c r="I44" s="1" t="s">
        <v>29</v>
      </c>
      <c r="J44" s="1"/>
      <c r="K44" s="1"/>
      <c r="L44" s="1"/>
      <c r="O44" s="1" t="s">
        <v>42</v>
      </c>
      <c r="P44" s="1"/>
      <c r="Q44" s="1"/>
      <c r="R44" s="1"/>
    </row>
    <row r="45" spans="2:18" x14ac:dyDescent="0.25">
      <c r="O45" t="s">
        <v>0</v>
      </c>
    </row>
    <row r="46" spans="2:18" x14ac:dyDescent="0.25">
      <c r="C46" t="s">
        <v>30</v>
      </c>
      <c r="F46" s="8">
        <v>7500</v>
      </c>
      <c r="I46" t="s">
        <v>40</v>
      </c>
      <c r="L46" s="8">
        <v>4800</v>
      </c>
      <c r="O46" t="s">
        <v>43</v>
      </c>
      <c r="R46" s="8">
        <v>4200</v>
      </c>
    </row>
    <row r="47" spans="2:18" x14ac:dyDescent="0.25">
      <c r="C47" t="s">
        <v>9</v>
      </c>
      <c r="I47" t="s">
        <v>37</v>
      </c>
      <c r="L47" s="10">
        <f>F52</f>
        <v>3130</v>
      </c>
      <c r="O47" t="s">
        <v>44</v>
      </c>
      <c r="R47" s="2">
        <v>3800</v>
      </c>
    </row>
    <row r="48" spans="2:18" x14ac:dyDescent="0.25">
      <c r="C48" t="s">
        <v>31</v>
      </c>
      <c r="E48">
        <v>-2800</v>
      </c>
      <c r="I48" t="s">
        <v>38</v>
      </c>
      <c r="L48" s="7">
        <f>O36</f>
        <v>-700</v>
      </c>
      <c r="O48" t="s">
        <v>45</v>
      </c>
      <c r="R48">
        <v>500</v>
      </c>
    </row>
    <row r="49" spans="3:18" x14ac:dyDescent="0.25">
      <c r="C49" t="s">
        <v>32</v>
      </c>
      <c r="E49">
        <v>-900</v>
      </c>
      <c r="O49" t="s">
        <v>46</v>
      </c>
      <c r="R49" s="11">
        <v>8000</v>
      </c>
    </row>
    <row r="50" spans="3:18" ht="17.25" x14ac:dyDescent="0.4">
      <c r="C50" t="s">
        <v>33</v>
      </c>
      <c r="E50">
        <v>-400</v>
      </c>
      <c r="I50" t="s">
        <v>39</v>
      </c>
      <c r="L50" s="9">
        <f>L46+L47+L48</f>
        <v>7230</v>
      </c>
      <c r="O50" t="s">
        <v>47</v>
      </c>
      <c r="R50" s="13">
        <v>16500</v>
      </c>
    </row>
    <row r="51" spans="3:18" x14ac:dyDescent="0.25">
      <c r="C51" t="s">
        <v>34</v>
      </c>
      <c r="E51" s="7">
        <v>-270</v>
      </c>
      <c r="F51" s="7">
        <f>E48+E49+E50+E51</f>
        <v>-4370</v>
      </c>
      <c r="O51" t="s">
        <v>48</v>
      </c>
    </row>
    <row r="52" spans="3:18" ht="17.25" x14ac:dyDescent="0.4">
      <c r="C52" t="s">
        <v>35</v>
      </c>
      <c r="F52" s="9">
        <f>F46+F51</f>
        <v>3130</v>
      </c>
      <c r="O52" t="s">
        <v>49</v>
      </c>
    </row>
    <row r="53" spans="3:18" x14ac:dyDescent="0.25">
      <c r="O53" t="s">
        <v>50</v>
      </c>
      <c r="P53" s="6">
        <f>K36</f>
        <v>4000</v>
      </c>
    </row>
    <row r="54" spans="3:18" x14ac:dyDescent="0.25">
      <c r="O54" t="s">
        <v>51</v>
      </c>
      <c r="P54" s="14">
        <f>L50</f>
        <v>7230</v>
      </c>
      <c r="R54" s="2">
        <f>P53+P54</f>
        <v>11230</v>
      </c>
    </row>
    <row r="55" spans="3:18" x14ac:dyDescent="0.25">
      <c r="O55" t="s">
        <v>52</v>
      </c>
    </row>
    <row r="56" spans="3:18" x14ac:dyDescent="0.25">
      <c r="O56" t="s">
        <v>53</v>
      </c>
      <c r="P56" s="2">
        <v>3270</v>
      </c>
    </row>
    <row r="57" spans="3:18" x14ac:dyDescent="0.25">
      <c r="O57" t="s">
        <v>54</v>
      </c>
      <c r="P57" s="2">
        <v>2000</v>
      </c>
      <c r="R57" s="11">
        <f>P56+P57</f>
        <v>5270</v>
      </c>
    </row>
    <row r="58" spans="3:18" x14ac:dyDescent="0.25">
      <c r="O58" t="s">
        <v>55</v>
      </c>
      <c r="R58" s="12">
        <f>R54+R57</f>
        <v>16500</v>
      </c>
    </row>
  </sheetData>
  <mergeCells count="19">
    <mergeCell ref="C44:F44"/>
    <mergeCell ref="I42:L42"/>
    <mergeCell ref="I43:L43"/>
    <mergeCell ref="I44:L44"/>
    <mergeCell ref="O42:R42"/>
    <mergeCell ref="O43:R43"/>
    <mergeCell ref="O44:R44"/>
    <mergeCell ref="C38:F38"/>
    <mergeCell ref="H37:I37"/>
    <mergeCell ref="K37:O37"/>
    <mergeCell ref="H38:O38"/>
    <mergeCell ref="C42:F42"/>
    <mergeCell ref="C43:F43"/>
    <mergeCell ref="C22:F22"/>
    <mergeCell ref="H22:I22"/>
    <mergeCell ref="K22:O22"/>
    <mergeCell ref="G29:G31"/>
    <mergeCell ref="C29:C31"/>
    <mergeCell ref="B29:B3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4"/>
  <sheetViews>
    <sheetView tabSelected="1" topLeftCell="F1" workbookViewId="0">
      <selection activeCell="O8" sqref="O8"/>
    </sheetView>
  </sheetViews>
  <sheetFormatPr defaultRowHeight="15" x14ac:dyDescent="0.25"/>
  <cols>
    <col min="3" max="3" width="14.28515625" bestFit="1" customWidth="1"/>
    <col min="4" max="4" width="1.28515625" customWidth="1"/>
    <col min="5" max="5" width="16.42578125" bestFit="1" customWidth="1"/>
    <col min="7" max="7" width="9.7109375" bestFit="1" customWidth="1"/>
    <col min="8" max="8" width="1.42578125" customWidth="1"/>
    <col min="9" max="9" width="11" bestFit="1" customWidth="1"/>
    <col min="12" max="12" width="15.140625" bestFit="1" customWidth="1"/>
    <col min="14" max="14" width="15.140625" bestFit="1" customWidth="1"/>
    <col min="16" max="19" width="15.140625" bestFit="1" customWidth="1"/>
    <col min="20" max="20" width="13.5703125" customWidth="1"/>
  </cols>
  <sheetData>
    <row r="2" spans="1:20" x14ac:dyDescent="0.25">
      <c r="L2" s="28" t="s">
        <v>62</v>
      </c>
      <c r="M2" s="28" t="s">
        <v>1</v>
      </c>
      <c r="N2" s="28" t="s">
        <v>63</v>
      </c>
      <c r="O2" s="28" t="s">
        <v>3</v>
      </c>
      <c r="P2" s="29" t="s">
        <v>64</v>
      </c>
      <c r="Q2" s="29"/>
      <c r="R2" s="29"/>
      <c r="S2" s="29"/>
      <c r="T2" s="29"/>
    </row>
    <row r="3" spans="1:20" x14ac:dyDescent="0.25">
      <c r="L3" s="28" t="s">
        <v>62</v>
      </c>
      <c r="M3" s="28" t="s">
        <v>1</v>
      </c>
      <c r="N3" s="28" t="s">
        <v>69</v>
      </c>
      <c r="O3" s="28" t="s">
        <v>3</v>
      </c>
      <c r="P3" s="28" t="s">
        <v>65</v>
      </c>
      <c r="Q3" s="28" t="s">
        <v>66</v>
      </c>
      <c r="R3" s="28" t="s">
        <v>5</v>
      </c>
      <c r="S3" s="28" t="s">
        <v>67</v>
      </c>
      <c r="T3" s="28" t="s">
        <v>68</v>
      </c>
    </row>
    <row r="4" spans="1:20" x14ac:dyDescent="0.25">
      <c r="L4" s="30" t="s">
        <v>70</v>
      </c>
      <c r="M4" s="28"/>
      <c r="N4" s="28" t="s">
        <v>72</v>
      </c>
      <c r="O4" s="28"/>
      <c r="P4" s="28" t="s">
        <v>72</v>
      </c>
      <c r="Q4" s="28" t="s">
        <v>72</v>
      </c>
      <c r="R4" s="28" t="s">
        <v>72</v>
      </c>
      <c r="S4" s="30" t="s">
        <v>70</v>
      </c>
      <c r="T4" s="30" t="s">
        <v>70</v>
      </c>
    </row>
    <row r="5" spans="1:20" x14ac:dyDescent="0.25">
      <c r="L5" s="30" t="s">
        <v>71</v>
      </c>
      <c r="M5" s="28"/>
      <c r="N5" s="30" t="s">
        <v>73</v>
      </c>
      <c r="O5" s="28"/>
      <c r="P5" s="30" t="s">
        <v>73</v>
      </c>
      <c r="Q5" s="30" t="s">
        <v>73</v>
      </c>
      <c r="R5" s="30" t="s">
        <v>73</v>
      </c>
      <c r="S5" s="30" t="s">
        <v>71</v>
      </c>
      <c r="T5" s="30" t="s">
        <v>71</v>
      </c>
    </row>
    <row r="6" spans="1:20" x14ac:dyDescent="0.25">
      <c r="C6" s="17" t="s">
        <v>12</v>
      </c>
      <c r="D6" s="18"/>
      <c r="E6" s="19"/>
      <c r="G6" s="17" t="s">
        <v>59</v>
      </c>
      <c r="H6" s="18"/>
      <c r="I6" s="19"/>
      <c r="L6" s="31"/>
      <c r="M6" s="31"/>
      <c r="N6" s="31"/>
      <c r="O6" s="31"/>
      <c r="P6" s="31"/>
      <c r="Q6" s="31"/>
      <c r="R6" s="31"/>
      <c r="S6" s="31"/>
      <c r="T6" s="31"/>
    </row>
    <row r="7" spans="1:20" x14ac:dyDescent="0.25">
      <c r="B7" t="s">
        <v>75</v>
      </c>
      <c r="C7" s="16" t="s">
        <v>58</v>
      </c>
      <c r="D7" s="16"/>
      <c r="E7" s="16" t="s">
        <v>57</v>
      </c>
      <c r="F7" t="s">
        <v>74</v>
      </c>
      <c r="G7" s="16" t="s">
        <v>58</v>
      </c>
      <c r="H7" s="16"/>
      <c r="I7" s="16" t="s">
        <v>57</v>
      </c>
      <c r="K7" s="26" t="s">
        <v>79</v>
      </c>
      <c r="L7" s="31" t="s">
        <v>78</v>
      </c>
      <c r="M7" s="31"/>
      <c r="N7" s="31" t="s">
        <v>78</v>
      </c>
      <c r="O7" s="31"/>
      <c r="P7" s="31" t="s">
        <v>78</v>
      </c>
      <c r="Q7" s="31" t="s">
        <v>78</v>
      </c>
      <c r="R7" s="31" t="s">
        <v>78</v>
      </c>
      <c r="S7" s="31" t="s">
        <v>78</v>
      </c>
      <c r="T7" s="31" t="s">
        <v>78</v>
      </c>
    </row>
    <row r="8" spans="1:20" x14ac:dyDescent="0.25">
      <c r="C8" s="23" t="s">
        <v>76</v>
      </c>
      <c r="D8" s="16"/>
      <c r="E8" s="15">
        <v>2800</v>
      </c>
      <c r="G8" s="15"/>
      <c r="H8" s="16"/>
      <c r="I8" s="15"/>
      <c r="L8" s="31" t="s">
        <v>56</v>
      </c>
      <c r="M8" s="31"/>
      <c r="N8" s="31" t="s">
        <v>80</v>
      </c>
      <c r="O8" s="31"/>
      <c r="P8" s="31" t="s">
        <v>80</v>
      </c>
      <c r="Q8" s="31" t="s">
        <v>80</v>
      </c>
      <c r="R8" s="31" t="s">
        <v>80</v>
      </c>
      <c r="S8" s="31" t="s">
        <v>56</v>
      </c>
      <c r="T8" s="31" t="s">
        <v>81</v>
      </c>
    </row>
    <row r="9" spans="1:20" x14ac:dyDescent="0.25">
      <c r="C9" s="20">
        <v>1200</v>
      </c>
      <c r="D9" s="16"/>
      <c r="E9" s="15">
        <v>400</v>
      </c>
      <c r="G9" s="15"/>
      <c r="H9" s="16"/>
      <c r="I9" s="15"/>
    </row>
    <row r="10" spans="1:20" x14ac:dyDescent="0.25">
      <c r="C10" s="20">
        <v>4000</v>
      </c>
      <c r="D10" s="16"/>
      <c r="E10" s="15">
        <v>4100</v>
      </c>
    </row>
    <row r="11" spans="1:20" x14ac:dyDescent="0.25">
      <c r="A11" s="2"/>
      <c r="B11" s="25">
        <v>12200</v>
      </c>
      <c r="C11" s="20">
        <v>2000</v>
      </c>
      <c r="D11" s="16"/>
      <c r="E11" s="21">
        <v>700</v>
      </c>
      <c r="F11" s="24">
        <v>8000</v>
      </c>
      <c r="G11" s="2"/>
    </row>
    <row r="12" spans="1:20" x14ac:dyDescent="0.25">
      <c r="C12" s="22" t="s">
        <v>77</v>
      </c>
      <c r="D12" s="16"/>
      <c r="E12" s="21"/>
    </row>
    <row r="14" spans="1:20" x14ac:dyDescent="0.25">
      <c r="C14" s="17" t="s">
        <v>60</v>
      </c>
      <c r="D14" s="18"/>
      <c r="E14" s="19"/>
    </row>
    <row r="15" spans="1:20" x14ac:dyDescent="0.25">
      <c r="C15" s="16" t="s">
        <v>58</v>
      </c>
      <c r="D15" s="16"/>
      <c r="E15" s="16" t="s">
        <v>57</v>
      </c>
    </row>
    <row r="16" spans="1:20" x14ac:dyDescent="0.25">
      <c r="C16" s="15">
        <v>2800</v>
      </c>
      <c r="D16" s="16"/>
      <c r="E16" s="23" t="s">
        <v>82</v>
      </c>
    </row>
    <row r="17" spans="2:6" x14ac:dyDescent="0.25">
      <c r="C17" s="15"/>
      <c r="D17" s="16"/>
      <c r="E17" s="15">
        <v>1600</v>
      </c>
    </row>
    <row r="18" spans="2:6" x14ac:dyDescent="0.25">
      <c r="B18" s="27">
        <v>2800</v>
      </c>
      <c r="C18" s="15"/>
      <c r="D18" s="16"/>
      <c r="E18" s="15">
        <v>270</v>
      </c>
      <c r="F18" s="27">
        <v>6070</v>
      </c>
    </row>
    <row r="19" spans="2:6" x14ac:dyDescent="0.25">
      <c r="C19" s="15"/>
      <c r="D19" s="16"/>
      <c r="E19" s="23" t="s">
        <v>83</v>
      </c>
    </row>
    <row r="21" spans="2:6" x14ac:dyDescent="0.25">
      <c r="C21" s="17" t="s">
        <v>61</v>
      </c>
      <c r="D21" s="18"/>
      <c r="E21" s="19"/>
    </row>
    <row r="22" spans="2:6" x14ac:dyDescent="0.25">
      <c r="C22" s="16" t="s">
        <v>58</v>
      </c>
      <c r="D22" s="16"/>
      <c r="E22" s="16" t="s">
        <v>57</v>
      </c>
    </row>
    <row r="23" spans="2:6" x14ac:dyDescent="0.25">
      <c r="C23" s="15"/>
      <c r="D23" s="16"/>
      <c r="E23" s="15"/>
    </row>
    <row r="24" spans="2:6" x14ac:dyDescent="0.25">
      <c r="C24" s="15"/>
      <c r="D24" s="16"/>
      <c r="E24" s="15"/>
    </row>
  </sheetData>
  <mergeCells count="5">
    <mergeCell ref="C6:E6"/>
    <mergeCell ref="G6:I6"/>
    <mergeCell ref="C14:E14"/>
    <mergeCell ref="C21:E21"/>
    <mergeCell ref="P2:T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p1-2</vt:lpstr>
      <vt:lpstr>the account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2024-12-04T08:46:56Z</dcterms:modified>
</cp:coreProperties>
</file>