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P3-3" sheetId="2" r:id="rId1"/>
    <sheet name="E3-1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8" i="2" l="1"/>
  <c r="T57" i="2"/>
  <c r="T53" i="2"/>
  <c r="T45" i="2"/>
  <c r="S31" i="2"/>
  <c r="S21" i="2"/>
  <c r="S20" i="2"/>
  <c r="S13" i="2"/>
</calcChain>
</file>

<file path=xl/sharedStrings.xml><?xml version="1.0" encoding="utf-8"?>
<sst xmlns="http://schemas.openxmlformats.org/spreadsheetml/2006/main" count="139" uniqueCount="128">
  <si>
    <t xml:space="preserve">PAGE 45 </t>
  </si>
  <si>
    <t>PAGE 52</t>
  </si>
  <si>
    <t>Acc rec changes = 11,500 -10,400 = 1,100</t>
  </si>
  <si>
    <t xml:space="preserve">30.9.2020. Dr acc rec  </t>
  </si>
  <si>
    <t xml:space="preserve">                           Cr service rev </t>
  </si>
  <si>
    <t xml:space="preserve">(A)   adj entriy </t>
  </si>
  <si>
    <t xml:space="preserve">supplies changes = 1,500 -650 = 850 </t>
  </si>
  <si>
    <t xml:space="preserve">30.9.2020. Dr supplies exp </t>
  </si>
  <si>
    <t xml:space="preserve">                         Cr supplies </t>
  </si>
  <si>
    <t>prepaid rent changes = 2,200 -500 = 1,700</t>
  </si>
  <si>
    <t xml:space="preserve">                         Cr prepaid rent exp         </t>
  </si>
  <si>
    <t xml:space="preserve">30.9.2020. Dr rent exp                   </t>
  </si>
  <si>
    <t xml:space="preserve">acc dep changes = 700 -0 = 700 </t>
  </si>
  <si>
    <t xml:space="preserve">30.9.2020. Dr dep exp        </t>
  </si>
  <si>
    <t xml:space="preserve"> </t>
  </si>
  <si>
    <t xml:space="preserve">                         Cr acc dep - equipment </t>
  </si>
  <si>
    <t>salaries and wages payable change = 725</t>
  </si>
  <si>
    <t xml:space="preserve">30.9.2020. Dr S &amp; W exp </t>
  </si>
  <si>
    <t xml:space="preserve">                          Cr s&amp;w pay </t>
  </si>
  <si>
    <t xml:space="preserve">changes in interest pay = 100 </t>
  </si>
  <si>
    <t xml:space="preserve">30.9.2020. Dr interest exp </t>
  </si>
  <si>
    <t xml:space="preserve">                          Cr interest pay </t>
  </si>
  <si>
    <t>Changes in unearned rent rev = 1,900 - 450 = 1,450</t>
  </si>
  <si>
    <t xml:space="preserve">30.9.2020. Dr unearned rent rev </t>
  </si>
  <si>
    <t xml:space="preserve">                           Cr rent rev </t>
  </si>
  <si>
    <t xml:space="preserve">Dr salaries &amp; wages exp </t>
  </si>
  <si>
    <t xml:space="preserve">     Cr salaries and wages pay </t>
  </si>
  <si>
    <t>B= 8,000 +725 = 8,725</t>
  </si>
  <si>
    <t xml:space="preserve">Dr interest exp </t>
  </si>
  <si>
    <t xml:space="preserve">    Cr interest pay </t>
  </si>
  <si>
    <t xml:space="preserve">S&amp; w exp </t>
  </si>
  <si>
    <t xml:space="preserve">Dr </t>
  </si>
  <si>
    <t xml:space="preserve">Cr </t>
  </si>
  <si>
    <t xml:space="preserve">(B) </t>
  </si>
  <si>
    <t xml:space="preserve">Alena Co. </t>
  </si>
  <si>
    <t xml:space="preserve">Income statement </t>
  </si>
  <si>
    <t>For the 3 months ended sep.30.2020</t>
  </si>
  <si>
    <t xml:space="preserve">Expense </t>
  </si>
  <si>
    <t xml:space="preserve">Revenue </t>
  </si>
  <si>
    <t xml:space="preserve">   service rev </t>
  </si>
  <si>
    <t xml:space="preserve">   Rent rev </t>
  </si>
  <si>
    <t xml:space="preserve">    S &amp; w exp </t>
  </si>
  <si>
    <t xml:space="preserve">    Rent exp </t>
  </si>
  <si>
    <t xml:space="preserve">    Dep exp</t>
  </si>
  <si>
    <t xml:space="preserve">   Utility exp </t>
  </si>
  <si>
    <t xml:space="preserve">   Interest exp</t>
  </si>
  <si>
    <t xml:space="preserve">    Supplies  exp</t>
  </si>
  <si>
    <t xml:space="preserve">Net income </t>
  </si>
  <si>
    <t xml:space="preserve">Retained earnings statement </t>
  </si>
  <si>
    <t>Beg RE</t>
  </si>
  <si>
    <t>Add: Net income</t>
  </si>
  <si>
    <t xml:space="preserve">less: Div </t>
  </si>
  <si>
    <t xml:space="preserve">End RE </t>
  </si>
  <si>
    <t xml:space="preserve">zero </t>
  </si>
  <si>
    <t xml:space="preserve">statement of financial position </t>
  </si>
  <si>
    <t>at sep.30.2020</t>
  </si>
  <si>
    <t xml:space="preserve">Assets </t>
  </si>
  <si>
    <t xml:space="preserve">    cash </t>
  </si>
  <si>
    <t xml:space="preserve">    Acc rec </t>
  </si>
  <si>
    <t xml:space="preserve">    prepaid rent </t>
  </si>
  <si>
    <t xml:space="preserve">    Equipment </t>
  </si>
  <si>
    <t xml:space="preserve">    supplies</t>
  </si>
  <si>
    <t xml:space="preserve">    less: Acc dep </t>
  </si>
  <si>
    <t xml:space="preserve">Total Assets </t>
  </si>
  <si>
    <t xml:space="preserve">Liability &amp; equity </t>
  </si>
  <si>
    <t xml:space="preserve">   Liability </t>
  </si>
  <si>
    <t xml:space="preserve">     Note payable </t>
  </si>
  <si>
    <t xml:space="preserve">     Account payable </t>
  </si>
  <si>
    <t xml:space="preserve">     Salaries and wages payable </t>
  </si>
  <si>
    <t xml:space="preserve">     Interest payable </t>
  </si>
  <si>
    <t xml:space="preserve">     Unearned rent revenue </t>
  </si>
  <si>
    <t xml:space="preserve">  Total liabilities </t>
  </si>
  <si>
    <t xml:space="preserve">  Equity </t>
  </si>
  <si>
    <t xml:space="preserve">     S.C.O </t>
  </si>
  <si>
    <t xml:space="preserve">     RE ( end) </t>
  </si>
  <si>
    <t xml:space="preserve">Total Equity </t>
  </si>
  <si>
    <t xml:space="preserve">Total Liability &amp; equity </t>
  </si>
  <si>
    <t xml:space="preserve">© </t>
  </si>
  <si>
    <t xml:space="preserve">Note pay </t>
  </si>
  <si>
    <t xml:space="preserve">annual interest rate </t>
  </si>
  <si>
    <t xml:space="preserve">Interest exp per month = </t>
  </si>
  <si>
    <t>10,000*12%*(1/12)=</t>
  </si>
  <si>
    <t xml:space="preserve">one month outstanding </t>
  </si>
  <si>
    <t xml:space="preserve">31/1/2020 </t>
  </si>
  <si>
    <t xml:space="preserve">1 month </t>
  </si>
  <si>
    <t>31.1.2020</t>
  </si>
  <si>
    <t xml:space="preserve">Dr supplies exp </t>
  </si>
  <si>
    <t xml:space="preserve">     Cr supplies </t>
  </si>
  <si>
    <t>during jan purchased 1,000 supplies</t>
  </si>
  <si>
    <t>(A)</t>
  </si>
  <si>
    <t>SUPPLIES</t>
  </si>
  <si>
    <t>1/1/      ???</t>
  </si>
  <si>
    <t xml:space="preserve">Dr supplies </t>
  </si>
  <si>
    <t xml:space="preserve">    Cr cash </t>
  </si>
  <si>
    <t>during 1      1,000</t>
  </si>
  <si>
    <t xml:space="preserve"> end                  850</t>
  </si>
  <si>
    <t xml:space="preserve">Beg + 1,000 - 950 = 850 </t>
  </si>
  <si>
    <t xml:space="preserve">beg + 50 = 850 </t>
  </si>
  <si>
    <t xml:space="preserve">beg = 800 </t>
  </si>
  <si>
    <t>adj                  950</t>
  </si>
  <si>
    <t xml:space="preserve">                           </t>
  </si>
  <si>
    <t xml:space="preserve">31.1.2020 </t>
  </si>
  <si>
    <t xml:space="preserve">. Dr insurance exp </t>
  </si>
  <si>
    <t xml:space="preserve">       Cr prepaid insurance exp</t>
  </si>
  <si>
    <t xml:space="preserve">insurance policy - 1 year </t>
  </si>
  <si>
    <t xml:space="preserve">prepaid insurance after adj </t>
  </si>
  <si>
    <t xml:space="preserve">insurance exp per month = 400 </t>
  </si>
  <si>
    <t xml:space="preserve">insurance not expired = 2400 </t>
  </si>
  <si>
    <t xml:space="preserve">month remaining = 2,400/400 = 6 months </t>
  </si>
  <si>
    <t xml:space="preserve">months used = 1 year - 6 months = 6 months </t>
  </si>
  <si>
    <t xml:space="preserve">1.8.2019    pucrhased insurance </t>
  </si>
  <si>
    <t>insurance premuim for the whole year = 12*400 = 4800</t>
  </si>
  <si>
    <t xml:space="preserve">salaries paid during jan = 3,800 </t>
  </si>
  <si>
    <t xml:space="preserve">Salaries and wages exp after adj  (31/1/2020)         2,900   </t>
  </si>
  <si>
    <t>salaries and wages payable after adj   (31/1/2020)   920</t>
  </si>
  <si>
    <t>Salaries and wages payable 31/12/2019   -   1/1/2020 ???</t>
  </si>
  <si>
    <t>salaries and wages payable</t>
  </si>
  <si>
    <t>beg 1/1/2020 ????</t>
  </si>
  <si>
    <t>end bal after adj  920</t>
  </si>
  <si>
    <t>during 1            2,900</t>
  </si>
  <si>
    <t>salaries paid    3,800</t>
  </si>
  <si>
    <t xml:space="preserve">X + 2,900 - 3,800 = 920 </t>
  </si>
  <si>
    <t xml:space="preserve">X -900 = 920 </t>
  </si>
  <si>
    <t xml:space="preserve">x = 1,820 </t>
  </si>
  <si>
    <t>Dr s&amp; w exp                    2900</t>
  </si>
  <si>
    <t xml:space="preserve">  Cr s&amp; w pay                                  2,900</t>
  </si>
  <si>
    <t>Dr s&amp; w pay     3,800</t>
  </si>
  <si>
    <t xml:space="preserve">     Cr cash                             3,800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</si>
</sst>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1" xfId="0" applyNumberFormat="1" applyBorder="1"/>
    <xf numFmtId="0" fontId="0" fillId="0" borderId="0" xfId="0" applyAlignment="1">
      <alignment horizontal="center"/>
    </xf>
    <xf numFmtId="3" fontId="1" fillId="0" borderId="0" xfId="0" applyNumberFormat="1" applyFont="1"/>
    <xf numFmtId="3" fontId="2" fillId="0" borderId="0" xfId="0" applyNumberFormat="1" applyFont="1"/>
    <xf numFmtId="0" fontId="1" fillId="0" borderId="0" xfId="0" applyFont="1"/>
    <xf numFmtId="9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285113</xdr:colOff>
      <xdr:row>25</xdr:row>
      <xdr:rowOff>161333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5095238" cy="47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76200</xdr:rowOff>
    </xdr:from>
    <xdr:to>
      <xdr:col>7</xdr:col>
      <xdr:colOff>76200</xdr:colOff>
      <xdr:row>30</xdr:row>
      <xdr:rowOff>28462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838700"/>
          <a:ext cx="4886325" cy="9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8</xdr:col>
      <xdr:colOff>266063</xdr:colOff>
      <xdr:row>20</xdr:row>
      <xdr:rowOff>75729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14300"/>
          <a:ext cx="5095238" cy="3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Y58"/>
  <sheetViews>
    <sheetView topLeftCell="A5" workbookViewId="0">
      <selection activeCell="A17" sqref="A17"/>
    </sheetView>
  </sheetViews>
  <sheetFormatPr defaultRowHeight="15" x14ac:dyDescent="0.25"/>
  <cols>
    <col min="3" max="3" width="26.42578125" bestFit="1" customWidth="1"/>
    <col min="11" max="11" width="45.5703125" bestFit="1" customWidth="1"/>
    <col min="16" max="16" width="28.140625" bestFit="1" customWidth="1"/>
    <col min="18" max="18" width="18.140625" customWidth="1"/>
    <col min="23" max="23" width="23.7109375" bestFit="1" customWidth="1"/>
    <col min="24" max="24" width="17.7109375" bestFit="1" customWidth="1"/>
  </cols>
  <sheetData>
    <row r="2" spans="11:25" x14ac:dyDescent="0.25">
      <c r="K2" t="s">
        <v>1</v>
      </c>
    </row>
    <row r="6" spans="11:25" x14ac:dyDescent="0.25">
      <c r="V6" t="s">
        <v>77</v>
      </c>
      <c r="W6" t="s">
        <v>78</v>
      </c>
      <c r="X6" s="1">
        <v>10000</v>
      </c>
    </row>
    <row r="7" spans="11:25" x14ac:dyDescent="0.25">
      <c r="K7" t="s">
        <v>5</v>
      </c>
      <c r="O7" t="s">
        <v>33</v>
      </c>
      <c r="P7" s="6" t="s">
        <v>34</v>
      </c>
      <c r="Q7" s="6"/>
      <c r="R7" s="6"/>
      <c r="W7" t="s">
        <v>79</v>
      </c>
      <c r="X7" s="10">
        <v>0.12</v>
      </c>
    </row>
    <row r="8" spans="11:25" x14ac:dyDescent="0.25">
      <c r="P8" s="6" t="s">
        <v>35</v>
      </c>
      <c r="Q8" s="6"/>
      <c r="R8" s="6"/>
    </row>
    <row r="9" spans="11:25" x14ac:dyDescent="0.25">
      <c r="K9" t="s">
        <v>2</v>
      </c>
      <c r="P9" s="6" t="s">
        <v>36</v>
      </c>
      <c r="Q9" s="6"/>
      <c r="R9" s="6"/>
    </row>
    <row r="10" spans="11:25" x14ac:dyDescent="0.25">
      <c r="W10" t="s">
        <v>80</v>
      </c>
      <c r="X10" t="s">
        <v>81</v>
      </c>
      <c r="Y10">
        <v>100</v>
      </c>
    </row>
    <row r="11" spans="11:25" x14ac:dyDescent="0.25">
      <c r="K11" t="s">
        <v>3</v>
      </c>
      <c r="L11" s="1">
        <v>1100</v>
      </c>
      <c r="P11" t="s">
        <v>38</v>
      </c>
    </row>
    <row r="12" spans="11:25" x14ac:dyDescent="0.25">
      <c r="K12" t="s">
        <v>4</v>
      </c>
      <c r="M12" s="1">
        <v>1100</v>
      </c>
      <c r="P12" t="s">
        <v>39</v>
      </c>
      <c r="R12" s="1">
        <v>17100</v>
      </c>
      <c r="W12" t="s">
        <v>28</v>
      </c>
      <c r="X12">
        <v>100</v>
      </c>
    </row>
    <row r="13" spans="11:25" x14ac:dyDescent="0.25">
      <c r="P13" t="s">
        <v>40</v>
      </c>
      <c r="R13" s="7">
        <v>2860</v>
      </c>
      <c r="S13" s="1">
        <f>R12+R13</f>
        <v>19960</v>
      </c>
      <c r="W13" t="s">
        <v>29</v>
      </c>
      <c r="Y13">
        <v>100</v>
      </c>
    </row>
    <row r="14" spans="11:25" x14ac:dyDescent="0.25">
      <c r="K14" t="s">
        <v>6</v>
      </c>
      <c r="P14" t="s">
        <v>37</v>
      </c>
      <c r="R14" s="1"/>
      <c r="S14" s="1"/>
    </row>
    <row r="15" spans="11:25" x14ac:dyDescent="0.25">
      <c r="P15" t="s">
        <v>41</v>
      </c>
      <c r="R15" s="1">
        <v>-8725</v>
      </c>
    </row>
    <row r="16" spans="11:25" x14ac:dyDescent="0.25">
      <c r="K16" t="s">
        <v>7</v>
      </c>
      <c r="L16">
        <v>850</v>
      </c>
      <c r="P16" t="s">
        <v>42</v>
      </c>
      <c r="R16" s="1">
        <v>-3600</v>
      </c>
      <c r="W16" t="s">
        <v>82</v>
      </c>
    </row>
    <row r="17" spans="11:19" x14ac:dyDescent="0.25">
      <c r="K17" t="s">
        <v>8</v>
      </c>
      <c r="M17">
        <v>850</v>
      </c>
      <c r="P17" t="s">
        <v>43</v>
      </c>
      <c r="R17" s="1">
        <v>-700</v>
      </c>
    </row>
    <row r="18" spans="11:19" x14ac:dyDescent="0.25">
      <c r="P18" t="s">
        <v>46</v>
      </c>
      <c r="R18" s="1">
        <v>-850</v>
      </c>
    </row>
    <row r="19" spans="11:19" x14ac:dyDescent="0.25">
      <c r="K19" t="s">
        <v>9</v>
      </c>
      <c r="P19" t="s">
        <v>44</v>
      </c>
      <c r="R19" s="1">
        <v>-1510</v>
      </c>
    </row>
    <row r="20" spans="11:19" x14ac:dyDescent="0.25">
      <c r="P20" t="s">
        <v>45</v>
      </c>
      <c r="R20" s="7">
        <v>-100</v>
      </c>
      <c r="S20" s="1">
        <f>R15+R16+R17+R18+R19+R20</f>
        <v>-15485</v>
      </c>
    </row>
    <row r="21" spans="11:19" x14ac:dyDescent="0.25">
      <c r="K21" t="s">
        <v>11</v>
      </c>
      <c r="L21" s="1">
        <v>1700</v>
      </c>
      <c r="P21" t="s">
        <v>47</v>
      </c>
      <c r="S21" s="8">
        <f>S13+S20</f>
        <v>4475</v>
      </c>
    </row>
    <row r="22" spans="11:19" x14ac:dyDescent="0.25">
      <c r="K22" t="s">
        <v>10</v>
      </c>
      <c r="M22" s="1">
        <v>1700</v>
      </c>
    </row>
    <row r="24" spans="11:19" x14ac:dyDescent="0.25">
      <c r="K24" t="s">
        <v>12</v>
      </c>
      <c r="P24" s="6" t="s">
        <v>34</v>
      </c>
      <c r="Q24" s="6"/>
      <c r="R24" s="6"/>
    </row>
    <row r="25" spans="11:19" x14ac:dyDescent="0.25">
      <c r="P25" s="6" t="s">
        <v>48</v>
      </c>
      <c r="Q25" s="6"/>
      <c r="R25" s="6"/>
    </row>
    <row r="26" spans="11:19" x14ac:dyDescent="0.25">
      <c r="K26" t="s">
        <v>13</v>
      </c>
      <c r="L26">
        <v>700</v>
      </c>
      <c r="P26" s="6" t="s">
        <v>36</v>
      </c>
      <c r="Q26" s="6"/>
      <c r="R26" s="6"/>
    </row>
    <row r="27" spans="11:19" x14ac:dyDescent="0.25">
      <c r="K27" t="s">
        <v>15</v>
      </c>
      <c r="L27" t="s">
        <v>14</v>
      </c>
      <c r="M27">
        <v>700</v>
      </c>
    </row>
    <row r="28" spans="11:19" x14ac:dyDescent="0.25">
      <c r="P28" t="s">
        <v>49</v>
      </c>
      <c r="S28" t="s">
        <v>53</v>
      </c>
    </row>
    <row r="29" spans="11:19" x14ac:dyDescent="0.25">
      <c r="K29" t="s">
        <v>16</v>
      </c>
      <c r="P29" t="s">
        <v>50</v>
      </c>
      <c r="S29" s="1">
        <v>4475</v>
      </c>
    </row>
    <row r="30" spans="11:19" x14ac:dyDescent="0.25">
      <c r="P30" t="s">
        <v>51</v>
      </c>
      <c r="S30" s="9">
        <v>-1600</v>
      </c>
    </row>
    <row r="31" spans="11:19" x14ac:dyDescent="0.25">
      <c r="K31" t="s">
        <v>17</v>
      </c>
      <c r="L31">
        <v>725</v>
      </c>
      <c r="P31" t="s">
        <v>52</v>
      </c>
      <c r="S31" s="8">
        <f>S29+S30</f>
        <v>2875</v>
      </c>
    </row>
    <row r="32" spans="11:19" x14ac:dyDescent="0.25">
      <c r="K32" t="s">
        <v>18</v>
      </c>
      <c r="M32">
        <v>725</v>
      </c>
    </row>
    <row r="34" spans="3:20" x14ac:dyDescent="0.25">
      <c r="C34" t="s">
        <v>25</v>
      </c>
      <c r="D34">
        <v>725</v>
      </c>
      <c r="G34" s="3" t="s">
        <v>30</v>
      </c>
      <c r="H34" s="4"/>
      <c r="K34" t="s">
        <v>19</v>
      </c>
      <c r="P34" s="6" t="s">
        <v>34</v>
      </c>
      <c r="Q34" s="6"/>
      <c r="R34" s="6"/>
      <c r="S34" s="6"/>
      <c r="T34" s="6"/>
    </row>
    <row r="35" spans="3:20" x14ac:dyDescent="0.25">
      <c r="C35" t="s">
        <v>26</v>
      </c>
      <c r="E35">
        <v>725</v>
      </c>
      <c r="G35" s="2" t="s">
        <v>31</v>
      </c>
      <c r="H35" s="2" t="s">
        <v>32</v>
      </c>
      <c r="K35" t="s">
        <v>20</v>
      </c>
      <c r="L35">
        <v>100</v>
      </c>
      <c r="P35" s="6" t="s">
        <v>54</v>
      </c>
      <c r="Q35" s="6"/>
      <c r="R35" s="6"/>
      <c r="S35" s="6"/>
      <c r="T35" s="6"/>
    </row>
    <row r="36" spans="3:20" x14ac:dyDescent="0.25">
      <c r="G36" s="5">
        <v>8000</v>
      </c>
      <c r="H36" s="2"/>
      <c r="K36" t="s">
        <v>21</v>
      </c>
      <c r="M36">
        <v>100</v>
      </c>
      <c r="P36" s="6" t="s">
        <v>55</v>
      </c>
      <c r="Q36" s="6"/>
      <c r="R36" s="6"/>
      <c r="S36" s="6"/>
      <c r="T36" s="6"/>
    </row>
    <row r="37" spans="3:20" x14ac:dyDescent="0.25">
      <c r="C37" t="s">
        <v>27</v>
      </c>
      <c r="G37" s="2">
        <v>725</v>
      </c>
      <c r="H37" s="2"/>
    </row>
    <row r="38" spans="3:20" x14ac:dyDescent="0.25">
      <c r="G38" s="5">
        <v>8725</v>
      </c>
      <c r="H38" s="2"/>
      <c r="K38" t="s">
        <v>22</v>
      </c>
      <c r="P38" t="s">
        <v>56</v>
      </c>
    </row>
    <row r="39" spans="3:20" x14ac:dyDescent="0.25">
      <c r="P39" t="s">
        <v>57</v>
      </c>
      <c r="T39" s="1">
        <v>8700</v>
      </c>
    </row>
    <row r="40" spans="3:20" x14ac:dyDescent="0.25">
      <c r="C40" t="s">
        <v>28</v>
      </c>
      <c r="D40">
        <v>100</v>
      </c>
      <c r="K40" t="s">
        <v>23</v>
      </c>
      <c r="L40" s="1">
        <v>1450</v>
      </c>
      <c r="P40" t="s">
        <v>58</v>
      </c>
      <c r="T40" s="1">
        <v>11500</v>
      </c>
    </row>
    <row r="41" spans="3:20" x14ac:dyDescent="0.25">
      <c r="C41" t="s">
        <v>29</v>
      </c>
      <c r="E41">
        <v>100</v>
      </c>
      <c r="K41" t="s">
        <v>24</v>
      </c>
      <c r="M41" s="1">
        <v>1450</v>
      </c>
      <c r="P41" t="s">
        <v>59</v>
      </c>
      <c r="T41">
        <v>500</v>
      </c>
    </row>
    <row r="42" spans="3:20" x14ac:dyDescent="0.25">
      <c r="M42" s="1"/>
      <c r="P42" t="s">
        <v>61</v>
      </c>
      <c r="T42">
        <v>650</v>
      </c>
    </row>
    <row r="43" spans="3:20" x14ac:dyDescent="0.25">
      <c r="P43" t="s">
        <v>60</v>
      </c>
      <c r="T43" s="1">
        <v>18000</v>
      </c>
    </row>
    <row r="44" spans="3:20" x14ac:dyDescent="0.25">
      <c r="P44" t="s">
        <v>62</v>
      </c>
      <c r="T44" s="7">
        <v>-700</v>
      </c>
    </row>
    <row r="45" spans="3:20" x14ac:dyDescent="0.25">
      <c r="P45" t="s">
        <v>63</v>
      </c>
      <c r="T45" s="8">
        <f>T39+T40+T41+T42+T43+T44</f>
        <v>38650</v>
      </c>
    </row>
    <row r="46" spans="3:20" x14ac:dyDescent="0.25">
      <c r="P46" t="s">
        <v>64</v>
      </c>
    </row>
    <row r="47" spans="3:20" x14ac:dyDescent="0.25">
      <c r="P47" t="s">
        <v>65</v>
      </c>
    </row>
    <row r="48" spans="3:20" x14ac:dyDescent="0.25">
      <c r="P48" t="s">
        <v>66</v>
      </c>
      <c r="S48" s="1">
        <v>10000</v>
      </c>
    </row>
    <row r="49" spans="16:20" x14ac:dyDescent="0.25">
      <c r="P49" t="s">
        <v>67</v>
      </c>
      <c r="S49" s="1">
        <v>2500</v>
      </c>
    </row>
    <row r="50" spans="16:20" x14ac:dyDescent="0.25">
      <c r="P50" t="s">
        <v>68</v>
      </c>
      <c r="S50">
        <v>725</v>
      </c>
    </row>
    <row r="51" spans="16:20" x14ac:dyDescent="0.25">
      <c r="P51" t="s">
        <v>69</v>
      </c>
      <c r="S51">
        <v>100</v>
      </c>
    </row>
    <row r="52" spans="16:20" x14ac:dyDescent="0.25">
      <c r="P52" t="s">
        <v>70</v>
      </c>
      <c r="S52">
        <v>450</v>
      </c>
    </row>
    <row r="53" spans="16:20" x14ac:dyDescent="0.25">
      <c r="P53" t="s">
        <v>71</v>
      </c>
      <c r="T53" s="1">
        <f>SUM(S48:S52)</f>
        <v>13775</v>
      </c>
    </row>
    <row r="54" spans="16:20" x14ac:dyDescent="0.25">
      <c r="P54" t="s">
        <v>72</v>
      </c>
    </row>
    <row r="55" spans="16:20" x14ac:dyDescent="0.25">
      <c r="P55" t="s">
        <v>73</v>
      </c>
      <c r="S55" s="1">
        <v>22000</v>
      </c>
    </row>
    <row r="56" spans="16:20" x14ac:dyDescent="0.25">
      <c r="P56" t="s">
        <v>74</v>
      </c>
      <c r="S56" s="1">
        <v>2875</v>
      </c>
    </row>
    <row r="57" spans="16:20" x14ac:dyDescent="0.25">
      <c r="P57" t="s">
        <v>75</v>
      </c>
      <c r="T57" s="7">
        <f>S55+S56</f>
        <v>24875</v>
      </c>
    </row>
    <row r="58" spans="16:20" x14ac:dyDescent="0.25">
      <c r="P58" t="s">
        <v>76</v>
      </c>
      <c r="T58" s="8">
        <f>T53+T57</f>
        <v>38650</v>
      </c>
    </row>
  </sheetData>
  <mergeCells count="10">
    <mergeCell ref="P34:T34"/>
    <mergeCell ref="P35:T35"/>
    <mergeCell ref="P36:T36"/>
    <mergeCell ref="G34:H34"/>
    <mergeCell ref="P7:R7"/>
    <mergeCell ref="P8:R8"/>
    <mergeCell ref="P9:R9"/>
    <mergeCell ref="P24:R24"/>
    <mergeCell ref="P25:R25"/>
    <mergeCell ref="P26:R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:Q50"/>
  <sheetViews>
    <sheetView tabSelected="1" zoomScaleNormal="100" workbookViewId="0">
      <selection activeCell="C1" sqref="C1"/>
    </sheetView>
  </sheetViews>
  <sheetFormatPr defaultRowHeight="15" x14ac:dyDescent="0.25"/>
  <cols>
    <col min="11" max="11" width="15.42578125" bestFit="1" customWidth="1"/>
    <col min="12" max="12" width="49.85546875" bestFit="1" customWidth="1"/>
    <col min="13" max="13" width="10.140625" bestFit="1" customWidth="1"/>
    <col min="14" max="14" width="18.5703125" bestFit="1" customWidth="1"/>
    <col min="15" max="15" width="19.5703125" bestFit="1" customWidth="1"/>
  </cols>
  <sheetData>
    <row r="2" spans="10:17" x14ac:dyDescent="0.25">
      <c r="J2" t="s">
        <v>0</v>
      </c>
    </row>
    <row r="4" spans="10:17" x14ac:dyDescent="0.25">
      <c r="J4" t="s">
        <v>89</v>
      </c>
      <c r="K4" s="11">
        <v>43831</v>
      </c>
      <c r="M4" t="s">
        <v>83</v>
      </c>
      <c r="O4" t="s">
        <v>84</v>
      </c>
    </row>
    <row r="6" spans="10:17" x14ac:dyDescent="0.25">
      <c r="K6" t="s">
        <v>85</v>
      </c>
      <c r="L6" t="s">
        <v>86</v>
      </c>
      <c r="M6">
        <v>950</v>
      </c>
    </row>
    <row r="7" spans="10:17" x14ac:dyDescent="0.25">
      <c r="L7" t="s">
        <v>87</v>
      </c>
      <c r="N7">
        <v>950</v>
      </c>
    </row>
    <row r="9" spans="10:17" x14ac:dyDescent="0.25">
      <c r="K9" s="6" t="s">
        <v>88</v>
      </c>
      <c r="L9" s="6"/>
      <c r="M9" s="6"/>
      <c r="N9" s="6"/>
      <c r="O9" t="s">
        <v>92</v>
      </c>
      <c r="P9" s="1">
        <v>1000</v>
      </c>
    </row>
    <row r="10" spans="10:17" x14ac:dyDescent="0.25">
      <c r="O10" t="s">
        <v>93</v>
      </c>
      <c r="Q10" s="1">
        <v>1000</v>
      </c>
    </row>
    <row r="11" spans="10:17" x14ac:dyDescent="0.25">
      <c r="K11" s="3" t="s">
        <v>90</v>
      </c>
      <c r="L11" s="4"/>
    </row>
    <row r="12" spans="10:17" x14ac:dyDescent="0.25">
      <c r="K12" s="2" t="s">
        <v>31</v>
      </c>
      <c r="L12" s="2" t="s">
        <v>32</v>
      </c>
    </row>
    <row r="13" spans="10:17" x14ac:dyDescent="0.25">
      <c r="K13" s="2" t="s">
        <v>91</v>
      </c>
      <c r="L13" s="2" t="s">
        <v>99</v>
      </c>
    </row>
    <row r="14" spans="10:17" x14ac:dyDescent="0.25">
      <c r="K14" s="2" t="s">
        <v>94</v>
      </c>
      <c r="L14" s="2"/>
    </row>
    <row r="15" spans="10:17" x14ac:dyDescent="0.25">
      <c r="K15" s="12" t="s">
        <v>95</v>
      </c>
      <c r="L15" s="2"/>
    </row>
    <row r="18" spans="10:14" x14ac:dyDescent="0.25">
      <c r="K18" t="s">
        <v>96</v>
      </c>
    </row>
    <row r="19" spans="10:14" x14ac:dyDescent="0.25">
      <c r="K19" t="s">
        <v>97</v>
      </c>
    </row>
    <row r="20" spans="10:14" x14ac:dyDescent="0.25">
      <c r="K20" t="s">
        <v>98</v>
      </c>
    </row>
    <row r="23" spans="10:14" x14ac:dyDescent="0.25">
      <c r="J23" t="s">
        <v>33</v>
      </c>
      <c r="K23" t="s">
        <v>101</v>
      </c>
      <c r="L23" t="s">
        <v>102</v>
      </c>
      <c r="M23">
        <v>400</v>
      </c>
    </row>
    <row r="24" spans="10:14" x14ac:dyDescent="0.25">
      <c r="K24" t="s">
        <v>100</v>
      </c>
      <c r="L24" t="s">
        <v>103</v>
      </c>
      <c r="N24">
        <v>400</v>
      </c>
    </row>
    <row r="26" spans="10:14" x14ac:dyDescent="0.25">
      <c r="L26" t="s">
        <v>104</v>
      </c>
    </row>
    <row r="27" spans="10:14" x14ac:dyDescent="0.25">
      <c r="L27" t="s">
        <v>105</v>
      </c>
      <c r="M27" s="1">
        <v>2400</v>
      </c>
    </row>
    <row r="30" spans="10:14" x14ac:dyDescent="0.25">
      <c r="L30" t="s">
        <v>106</v>
      </c>
    </row>
    <row r="31" spans="10:14" x14ac:dyDescent="0.25">
      <c r="L31" t="s">
        <v>107</v>
      </c>
    </row>
    <row r="33" spans="10:15" x14ac:dyDescent="0.25">
      <c r="L33" t="s">
        <v>108</v>
      </c>
    </row>
    <row r="34" spans="10:15" x14ac:dyDescent="0.25">
      <c r="L34" t="s">
        <v>109</v>
      </c>
    </row>
    <row r="37" spans="10:15" x14ac:dyDescent="0.25">
      <c r="L37" t="s">
        <v>110</v>
      </c>
    </row>
    <row r="38" spans="10:15" x14ac:dyDescent="0.25">
      <c r="L38" t="s">
        <v>111</v>
      </c>
    </row>
    <row r="40" spans="10:15" x14ac:dyDescent="0.25">
      <c r="J40" t="s">
        <v>77</v>
      </c>
      <c r="L40" t="s">
        <v>112</v>
      </c>
      <c r="N40" s="3" t="s">
        <v>116</v>
      </c>
      <c r="O40" s="4"/>
    </row>
    <row r="41" spans="10:15" x14ac:dyDescent="0.25">
      <c r="L41" t="s">
        <v>115</v>
      </c>
      <c r="N41" s="2" t="s">
        <v>31</v>
      </c>
      <c r="O41" s="2" t="s">
        <v>32</v>
      </c>
    </row>
    <row r="42" spans="10:15" x14ac:dyDescent="0.25">
      <c r="L42" t="s">
        <v>113</v>
      </c>
      <c r="N42" s="2"/>
      <c r="O42" s="2" t="s">
        <v>117</v>
      </c>
    </row>
    <row r="43" spans="10:15" x14ac:dyDescent="0.25">
      <c r="L43" t="s">
        <v>114</v>
      </c>
      <c r="N43" s="2" t="s">
        <v>120</v>
      </c>
      <c r="O43" s="2" t="s">
        <v>119</v>
      </c>
    </row>
    <row r="44" spans="10:15" x14ac:dyDescent="0.25">
      <c r="N44" s="2"/>
      <c r="O44" s="2"/>
    </row>
    <row r="45" spans="10:15" x14ac:dyDescent="0.25">
      <c r="N45" s="2"/>
      <c r="O45" s="2" t="s">
        <v>118</v>
      </c>
    </row>
    <row r="46" spans="10:15" x14ac:dyDescent="0.25">
      <c r="L46" t="s">
        <v>124</v>
      </c>
    </row>
    <row r="47" spans="10:15" x14ac:dyDescent="0.25">
      <c r="L47" t="s">
        <v>125</v>
      </c>
    </row>
    <row r="48" spans="10:15" x14ac:dyDescent="0.25">
      <c r="N48" t="s">
        <v>121</v>
      </c>
    </row>
    <row r="49" spans="12:14" x14ac:dyDescent="0.25">
      <c r="L49" t="s">
        <v>126</v>
      </c>
      <c r="N49" t="s">
        <v>122</v>
      </c>
    </row>
    <row r="50" spans="12:14" x14ac:dyDescent="0.25">
      <c r="L50" t="s">
        <v>127</v>
      </c>
      <c r="N50" t="s">
        <v>123</v>
      </c>
    </row>
  </sheetData>
  <mergeCells count="3">
    <mergeCell ref="K9:N9"/>
    <mergeCell ref="K11:L11"/>
    <mergeCell ref="N40:O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P3-3</vt:lpstr>
      <vt:lpstr>E3-11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2021-11-24T19:52:15Z</dcterms:modified>
</cp:coreProperties>
</file>